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ista płac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<sst xmlns="http://schemas.openxmlformats.org/spreadsheetml/2006/main" count="30" uniqueCount="30">
  <si>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Nazwisko i imię</t>
  </si>
  <si>
    <t>Lp</t>
  </si>
  <si>
    <t>płaca podstawowa</t>
  </si>
  <si>
    <t>inne składniki</t>
  </si>
  <si>
    <t>Składniki wynagrodzenia</t>
  </si>
  <si>
    <t>wynagrodzenie brutto</t>
  </si>
  <si>
    <t>podstawa wymiaru składek</t>
  </si>
  <si>
    <t>emerytalne</t>
  </si>
  <si>
    <t>rentowe</t>
  </si>
  <si>
    <t>chorobowe</t>
  </si>
  <si>
    <t>razem</t>
  </si>
  <si>
    <t>Składniki ubezpieczenia społecznego</t>
  </si>
  <si>
    <t>Podstawa wymiaru składki</t>
  </si>
  <si>
    <t>Składka ubezieczenia zdrowotnego</t>
  </si>
  <si>
    <t>Koszty uzyskania przychodu</t>
  </si>
  <si>
    <t>Adamski Jacek</t>
  </si>
  <si>
    <t>Czechowicz Jan</t>
  </si>
  <si>
    <t>Falkowska Anna</t>
  </si>
  <si>
    <t>Piotrowska Ewa</t>
  </si>
  <si>
    <t>Stec Bonifacy</t>
  </si>
  <si>
    <t>RAZEM</t>
  </si>
  <si>
    <t>Data:</t>
  </si>
  <si>
    <t>Sporządził:</t>
  </si>
  <si>
    <t>Pobrana</t>
  </si>
  <si>
    <t>Odliczona</t>
  </si>
  <si>
    <t>wynagrodzenie za zwolnienie lekarskie L4</t>
  </si>
  <si>
    <t>12 - podstawa wymiaru składek - ubezpieczenia społeczne K7</t>
  </si>
  <si>
    <t>13 - podstawa wymiaru składki L7 * procent składki zdrowotnej pobranej M$5</t>
  </si>
  <si>
    <t>14 - podstawa wymiaru składki L7 * procent składki zdrowotnej odliczonej N$5</t>
  </si>
  <si>
    <t>15 - koszty uzyskania przychodu 139,06 zł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</si>
</sst>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;[Red]#,##0.00"/>
    <numFmt numFmtId="166" formatCode="#,##0.00\ &quot;zł&quot;"/>
    <numFmt numFmtId="167" formatCode="_-* #,##0.000\ &quot;zł&quot;_-;\-* #,##0.000\ &quot;zł&quot;_-;_-* &quot;-&quot;??\ &quot;zł&quot;_-;_-@_-"/>
    <numFmt numFmtId="168" formatCode="_-* #,##0.0000\ &quot;zł&quot;_-;\-* #,##0.0000\ &quot;zł&quot;_-;_-* &quot;-&quot;??\ &quot;zł&quot;_-;_-@_-"/>
    <numFmt numFmtId="169" formatCode="_-* #,##0.00000\ &quot;zł&quot;_-;\-* #,##0.00000\ &quot;zł&quot;_-;_-* &quot;-&quot;??\ &quot;zł&quot;_-;_-@_-"/>
  </numFmts>
  <fonts count="20">
    <font>
      <sz val="10"/>
      <name val="Arial CE"/>
      <family val="0"/>
    </font>
    <font>
      <sz val="8"/>
      <name val="Arial CE"/>
      <family val="0"/>
    </font>
    <font>
      <sz val="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165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44" fontId="0" fillId="0" borderId="10" xfId="58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0" fontId="1" fillId="0" borderId="17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20" borderId="10" xfId="0" applyFont="1" applyFill="1" applyBorder="1" applyAlignment="1">
      <alignment horizontal="center" vertical="center"/>
    </xf>
    <xf numFmtId="9" fontId="1" fillId="0" borderId="10" xfId="0" applyNumberFormat="1" applyFont="1" applyBorder="1" applyAlignment="1">
      <alignment horizontal="center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8"/>
  <sheetViews>
    <sheetView showGridLines="0" tabSelected="1" zoomScale="110" zoomScaleNormal="110" zoomScalePageLayoutView="0" workbookViewId="0" topLeftCell="A1">
      <selection activeCell="B1" sqref="B1"/>
    </sheetView>
  </sheetViews>
  <sheetFormatPr defaultColWidth="9.00390625" defaultRowHeight="12.75"/>
  <cols>
    <col min="1" max="1" width="3.25390625" style="0" customWidth="1"/>
    <col min="2" max="2" width="15.00390625" style="0" bestFit="1" customWidth="1"/>
    <col min="3" max="3" width="12.25390625" style="0" customWidth="1"/>
    <col min="4" max="4" width="6.875" style="0" customWidth="1"/>
    <col min="5" max="5" width="11.125" style="0" customWidth="1"/>
    <col min="6" max="6" width="11.875" style="0" customWidth="1"/>
    <col min="7" max="8" width="11.75390625" style="0" bestFit="1" customWidth="1"/>
    <col min="9" max="10" width="10.125" style="0" bestFit="1" customWidth="1"/>
    <col min="11" max="11" width="11.75390625" style="0" bestFit="1" customWidth="1"/>
    <col min="12" max="12" width="13.75390625" style="0" customWidth="1"/>
    <col min="13" max="14" width="10.875" style="0" customWidth="1"/>
    <col min="15" max="15" width="13.125" style="0" customWidth="1"/>
  </cols>
  <sheetData>
    <row r="3" spans="3:15" ht="18.75" customHeight="1">
      <c r="C3" s="20" t="s">
        <v>4</v>
      </c>
      <c r="D3" s="21"/>
      <c r="E3" s="22"/>
      <c r="F3" s="23" t="s">
        <v>5</v>
      </c>
      <c r="G3" s="23" t="s">
        <v>6</v>
      </c>
      <c r="H3" s="20" t="s">
        <v>11</v>
      </c>
      <c r="I3" s="21"/>
      <c r="J3" s="21"/>
      <c r="K3" s="22"/>
      <c r="L3" s="27" t="s">
        <v>12</v>
      </c>
      <c r="M3" s="25" t="s">
        <v>13</v>
      </c>
      <c r="N3" s="26"/>
      <c r="O3" s="27" t="s">
        <v>14</v>
      </c>
    </row>
    <row r="4" spans="1:15" ht="18" customHeight="1">
      <c r="A4" s="2"/>
      <c r="B4" s="2"/>
      <c r="C4" s="23" t="s">
        <v>2</v>
      </c>
      <c r="D4" s="23" t="s">
        <v>3</v>
      </c>
      <c r="E4" s="30" t="s">
        <v>25</v>
      </c>
      <c r="F4" s="24"/>
      <c r="G4" s="24"/>
      <c r="H4" s="14" t="s">
        <v>7</v>
      </c>
      <c r="I4" s="14" t="s">
        <v>8</v>
      </c>
      <c r="J4" s="14" t="s">
        <v>9</v>
      </c>
      <c r="K4" s="23" t="s">
        <v>10</v>
      </c>
      <c r="L4" s="27"/>
      <c r="M4" s="13" t="s">
        <v>23</v>
      </c>
      <c r="N4" s="13" t="s">
        <v>24</v>
      </c>
      <c r="O4" s="27"/>
    </row>
    <row r="5" spans="1:15" ht="18" customHeight="1">
      <c r="A5" s="2" t="s">
        <v>1</v>
      </c>
      <c r="B5" s="2" t="s">
        <v>0</v>
      </c>
      <c r="C5" s="29"/>
      <c r="D5" s="24"/>
      <c r="E5" s="31"/>
      <c r="F5" s="24"/>
      <c r="G5" s="24"/>
      <c r="H5" s="15">
        <v>0.0976</v>
      </c>
      <c r="I5" s="15">
        <v>0.015</v>
      </c>
      <c r="J5" s="15">
        <v>0.0245</v>
      </c>
      <c r="K5" s="24"/>
      <c r="L5" s="27"/>
      <c r="M5" s="18">
        <v>0.09</v>
      </c>
      <c r="N5" s="19">
        <v>0.0775</v>
      </c>
      <c r="O5" s="27"/>
    </row>
    <row r="6" spans="1:15" ht="12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17">
        <v>13</v>
      </c>
      <c r="N6" s="17">
        <v>14</v>
      </c>
      <c r="O6" s="17">
        <v>15</v>
      </c>
    </row>
    <row r="7" spans="1:15" ht="12.75">
      <c r="A7" s="3">
        <v>1</v>
      </c>
      <c r="B7" s="1" t="s">
        <v>15</v>
      </c>
      <c r="C7" s="6">
        <v>1800</v>
      </c>
      <c r="D7" s="1"/>
      <c r="E7" s="6">
        <v>160</v>
      </c>
      <c r="F7" s="4">
        <f>SUM(C7:E7)</f>
        <v>1960</v>
      </c>
      <c r="G7" s="6">
        <f>F7-E7</f>
        <v>1800</v>
      </c>
      <c r="H7" s="5">
        <f>G7*H$5</f>
        <v>175.68</v>
      </c>
      <c r="I7" s="5">
        <f>G7*I$5</f>
        <v>27</v>
      </c>
      <c r="J7" s="5">
        <f>G7*J$5</f>
        <v>44.1</v>
      </c>
      <c r="K7" s="5">
        <f>SUM(H7:J7)</f>
        <v>246.78</v>
      </c>
      <c r="L7" s="4"/>
      <c r="M7" s="5"/>
      <c r="N7" s="5"/>
      <c r="O7" s="1"/>
    </row>
    <row r="8" spans="1:15" ht="12.75">
      <c r="A8" s="3">
        <v>2</v>
      </c>
      <c r="B8" s="1" t="s">
        <v>16</v>
      </c>
      <c r="C8" s="6">
        <v>2100</v>
      </c>
      <c r="D8" s="1"/>
      <c r="E8" s="6">
        <v>140</v>
      </c>
      <c r="F8" s="4">
        <f>SUM(C8:E8)</f>
        <v>2240</v>
      </c>
      <c r="G8" s="6">
        <f>F8-E8</f>
        <v>2100</v>
      </c>
      <c r="H8" s="5">
        <f>G8*H$5</f>
        <v>204.96</v>
      </c>
      <c r="I8" s="5">
        <f>G8*I$5</f>
        <v>31.5</v>
      </c>
      <c r="J8" s="5">
        <f>G8*J$5</f>
        <v>51.45</v>
      </c>
      <c r="K8" s="5">
        <f>SUM(H8:J8)</f>
        <v>287.91</v>
      </c>
      <c r="L8" s="4"/>
      <c r="M8" s="5"/>
      <c r="N8" s="5"/>
      <c r="O8" s="1"/>
    </row>
    <row r="9" spans="1:15" ht="12.75">
      <c r="A9" s="3">
        <v>3</v>
      </c>
      <c r="B9" s="1" t="s">
        <v>17</v>
      </c>
      <c r="C9" s="6">
        <v>1200</v>
      </c>
      <c r="D9" s="1"/>
      <c r="E9" s="6">
        <v>120</v>
      </c>
      <c r="F9" s="4">
        <f>SUM(C9:E9)</f>
        <v>1320</v>
      </c>
      <c r="G9" s="6">
        <f>F9-E9</f>
        <v>1200</v>
      </c>
      <c r="H9" s="5">
        <f>G9*H$5</f>
        <v>117.12</v>
      </c>
      <c r="I9" s="5">
        <f>G9*I$5</f>
        <v>18</v>
      </c>
      <c r="J9" s="5">
        <f>G9*J$5</f>
        <v>29.400000000000002</v>
      </c>
      <c r="K9" s="5">
        <f>SUM(H9:J9)</f>
        <v>164.52</v>
      </c>
      <c r="L9" s="4"/>
      <c r="M9" s="5"/>
      <c r="N9" s="5"/>
      <c r="O9" s="1"/>
    </row>
    <row r="10" spans="1:15" ht="12.75">
      <c r="A10" s="3">
        <v>4</v>
      </c>
      <c r="B10" s="1" t="s">
        <v>18</v>
      </c>
      <c r="C10" s="6">
        <v>1400</v>
      </c>
      <c r="D10" s="1"/>
      <c r="E10" s="6">
        <v>80</v>
      </c>
      <c r="F10" s="4">
        <f>SUM(C10:E10)</f>
        <v>1480</v>
      </c>
      <c r="G10" s="6">
        <f>F10-E10</f>
        <v>1400</v>
      </c>
      <c r="H10" s="5">
        <f>G10*H$5</f>
        <v>136.64000000000001</v>
      </c>
      <c r="I10" s="5">
        <f>G10*I$5</f>
        <v>21</v>
      </c>
      <c r="J10" s="5">
        <f>G10*J$5</f>
        <v>34.300000000000004</v>
      </c>
      <c r="K10" s="5">
        <f>SUM(H10:J10)</f>
        <v>191.94000000000003</v>
      </c>
      <c r="L10" s="4"/>
      <c r="M10" s="5"/>
      <c r="N10" s="5"/>
      <c r="O10" s="1"/>
    </row>
    <row r="11" spans="1:15" ht="12.75">
      <c r="A11" s="3">
        <v>5</v>
      </c>
      <c r="B11" s="1" t="s">
        <v>19</v>
      </c>
      <c r="C11" s="6">
        <v>1600</v>
      </c>
      <c r="D11" s="1"/>
      <c r="E11" s="6">
        <v>70</v>
      </c>
      <c r="F11" s="4">
        <f>SUM(C11:E11)</f>
        <v>1670</v>
      </c>
      <c r="G11" s="6">
        <f>F11-E11</f>
        <v>1600</v>
      </c>
      <c r="H11" s="5">
        <f>G11*H$5</f>
        <v>156.16</v>
      </c>
      <c r="I11" s="5">
        <f>G11*I$5</f>
        <v>24</v>
      </c>
      <c r="J11" s="5">
        <f>G11*J$5</f>
        <v>39.2</v>
      </c>
      <c r="K11" s="5">
        <f>SUM(H11:J11)</f>
        <v>219.36</v>
      </c>
      <c r="L11" s="4"/>
      <c r="M11" s="5"/>
      <c r="N11" s="5"/>
      <c r="O11" s="1"/>
    </row>
    <row r="12" spans="1:15" ht="12.75">
      <c r="A12" s="1"/>
      <c r="B12" s="1"/>
      <c r="C12" s="6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2.75">
      <c r="A13" s="1"/>
      <c r="B13" s="1"/>
      <c r="C13" s="6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.75">
      <c r="A14" s="28" t="s">
        <v>20</v>
      </c>
      <c r="B14" s="28"/>
      <c r="C14" s="6">
        <f>SUM(C7:C13)</f>
        <v>8100</v>
      </c>
      <c r="D14" s="6">
        <f>SUM(D7:D13)</f>
        <v>0</v>
      </c>
      <c r="E14" s="6">
        <f>SUM(E7:E13)</f>
        <v>570</v>
      </c>
      <c r="F14" s="6">
        <f aca="true" t="shared" si="0" ref="F14:O14">SUM(F7:F13)</f>
        <v>8670</v>
      </c>
      <c r="G14" s="6">
        <f t="shared" si="0"/>
        <v>8100</v>
      </c>
      <c r="H14" s="6">
        <f t="shared" si="0"/>
        <v>790.56</v>
      </c>
      <c r="I14" s="6">
        <f t="shared" si="0"/>
        <v>121.5</v>
      </c>
      <c r="J14" s="6">
        <f t="shared" si="0"/>
        <v>198.45000000000005</v>
      </c>
      <c r="K14" s="6">
        <f t="shared" si="0"/>
        <v>1110.5100000000002</v>
      </c>
      <c r="L14" s="6">
        <f t="shared" si="0"/>
        <v>0</v>
      </c>
      <c r="M14" s="6">
        <f t="shared" si="0"/>
        <v>0</v>
      </c>
      <c r="N14" s="6">
        <f t="shared" si="0"/>
        <v>0</v>
      </c>
      <c r="O14" s="6">
        <f t="shared" si="0"/>
        <v>0</v>
      </c>
    </row>
    <row r="15" spans="13:15" ht="12.75">
      <c r="M15" s="7" t="s">
        <v>22</v>
      </c>
      <c r="N15" s="8"/>
      <c r="O15" s="8"/>
    </row>
    <row r="16" spans="1:15" ht="12.75">
      <c r="A16" s="16"/>
      <c r="M16" s="9"/>
      <c r="N16" s="10"/>
      <c r="O16" s="10"/>
    </row>
    <row r="17" spans="1:15" ht="12.75">
      <c r="A17" s="16"/>
      <c r="B17" s="16" t="s">
        <v>26</v>
      </c>
      <c r="M17" s="11" t="s">
        <v>21</v>
      </c>
      <c r="N17" s="12"/>
      <c r="O17" s="12"/>
    </row>
    <row r="18" spans="1:2" ht="12.75">
      <c r="A18" s="16"/>
      <c r="B18" s="16" t="s">
        <v>27</v>
      </c>
    </row>
    <row r="19" spans="1:2" ht="12.75">
      <c r="A19" s="16"/>
      <c r="B19" s="16" t="s">
        <v>28</v>
      </c>
    </row>
    <row r="20" spans="1:2" ht="12.75">
      <c r="A20" s="16"/>
      <c r="B20" s="16" t="s">
        <v>29</v>
      </c>
    </row>
    <row r="22" ht="12.75">
      <c r="M22" s="16"/>
    </row>
    <row r="23" ht="12.75">
      <c r="M23" s="16"/>
    </row>
    <row r="24" ht="12.75">
      <c r="M24" s="16"/>
    </row>
    <row r="25" spans="1:13" ht="12.75">
      <c r="A25" s="16"/>
      <c r="M25" s="16"/>
    </row>
    <row r="26" ht="12.75">
      <c r="A26" s="16"/>
    </row>
    <row r="27" ht="12.75">
      <c r="A27" s="16"/>
    </row>
    <row r="28" ht="12.75">
      <c r="A28" s="16"/>
    </row>
  </sheetData>
  <sheetProtection/>
  <mergeCells count="12">
    <mergeCell ref="O3:O5"/>
    <mergeCell ref="A14:B14"/>
    <mergeCell ref="C4:C5"/>
    <mergeCell ref="D4:D5"/>
    <mergeCell ref="E4:E5"/>
    <mergeCell ref="C3:E3"/>
    <mergeCell ref="F3:F5"/>
    <mergeCell ref="M3:N3"/>
    <mergeCell ref="G3:G5"/>
    <mergeCell ref="L3:L5"/>
    <mergeCell ref="K4:K5"/>
    <mergeCell ref="H3:K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</dc:creator>
  <cp:keywords/>
  <dc:description/>
  <cp:lastModifiedBy>ZST Lipno</cp:lastModifiedBy>
  <cp:lastPrinted>2014-04-14T20:19:56Z</cp:lastPrinted>
  <dcterms:created xsi:type="dcterms:W3CDTF">2007-11-06T09:20:58Z</dcterms:created>
  <dcterms:modified xsi:type="dcterms:W3CDTF">2020-04-14T21:14:36Z</dcterms:modified>
  <cp:category/>
  <cp:version/>
  <cp:contentType/>
  <cp:contentStatus/>
</cp:coreProperties>
</file>